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<sst xmlns="http://schemas.openxmlformats.org/spreadsheetml/2006/main" count="58" uniqueCount="37">
  <si>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</si>
  <si>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</si>
  <si>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</si>
  <si>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</si>
  <si>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</si>
  <si>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</si>
  <si>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</si>
  <si>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</si>
  <si>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</si>
  <si>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</si>
  <si>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</si>
  <si>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</si>
  <si>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</si>
  <si>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</si>
  <si>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</si>
  <si>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</si>
  <si>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</si>
  <si>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</si>
  <si>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</si>
  <si>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</si>
  <si>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</si>
  <si>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</si>
  <si>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2010/11</t>
  </si>
  <si>
    <t>Střítež</t>
  </si>
  <si>
    <t>Kuloši</t>
  </si>
  <si>
    <t>HLADÍK</t>
  </si>
  <si>
    <t>Ivan</t>
  </si>
  <si>
    <t>KARPÍŠEK</t>
  </si>
  <si>
    <t>Milan</t>
  </si>
  <si>
    <t>KAPLAN</t>
  </si>
  <si>
    <t>Jiří</t>
  </si>
  <si>
    <t>Zbyněk</t>
  </si>
  <si>
    <t>JANEČEK</t>
  </si>
  <si>
    <t>Petr</t>
  </si>
  <si>
    <t>Stanislav</t>
  </si>
  <si>
    <t>LYSÁK</t>
  </si>
  <si>
    <t>MAHEL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</si>
</sst>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Border="1" applyAlignment="1" applyProtection="1">
      <alignment horizontal="left" indent="1"/>
      <protection hidden="1"/>
    </xf>
    <xf numFmtId="164" fontId="10" fillId="0" borderId="43" xfId="0" applyNumberFormat="1" applyFont="1" applyBorder="1" applyAlignment="1" applyProtection="1">
      <alignment horizontal="left" vertical="center" indent="1"/>
      <protection hidden="1" locked="0"/>
    </xf>
    <xf numFmtId="164" fontId="0" fillId="0" borderId="44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/>
      <protection hidden="1"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4" fontId="10" fillId="0" borderId="44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Q2" sqref="Q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4" t="s">
        <v>0</v>
      </c>
      <c r="C1" s="64"/>
      <c r="D1" s="66" t="s">
        <v>1</v>
      </c>
      <c r="E1" s="66"/>
      <c r="F1" s="66"/>
      <c r="G1" s="66"/>
      <c r="H1" s="66"/>
      <c r="I1" s="66"/>
      <c r="K1" s="2" t="s">
        <v>20</v>
      </c>
      <c r="L1" s="55" t="s">
        <v>22</v>
      </c>
      <c r="M1" s="55"/>
      <c r="N1" s="55"/>
      <c r="O1" s="56" t="s">
        <v>19</v>
      </c>
      <c r="P1" s="56"/>
      <c r="Q1" s="57">
        <v>40632</v>
      </c>
      <c r="R1" s="58"/>
      <c r="S1" s="58"/>
    </row>
    <row r="2" spans="2:3" ht="6" customHeight="1" thickBot="1">
      <c r="B2" s="65"/>
      <c r="C2" s="65"/>
    </row>
    <row r="3" spans="1:19" ht="19.5" customHeight="1" thickBot="1">
      <c r="A3" s="3" t="s">
        <v>2</v>
      </c>
      <c r="B3" s="52" t="s">
        <v>23</v>
      </c>
      <c r="C3" s="53"/>
      <c r="D3" s="53"/>
      <c r="E3" s="53"/>
      <c r="F3" s="53"/>
      <c r="G3" s="53"/>
      <c r="H3" s="53"/>
      <c r="I3" s="54"/>
      <c r="K3" s="3" t="s">
        <v>3</v>
      </c>
      <c r="L3" s="52" t="s">
        <v>24</v>
      </c>
      <c r="M3" s="53"/>
      <c r="N3" s="53"/>
      <c r="O3" s="53"/>
      <c r="P3" s="53"/>
      <c r="Q3" s="53"/>
      <c r="R3" s="53"/>
      <c r="S3" s="54"/>
    </row>
    <row r="4" ht="4.5" customHeight="1" thickBot="1"/>
    <row r="5" spans="1:19" ht="12.75" customHeight="1">
      <c r="A5" s="41" t="s">
        <v>4</v>
      </c>
      <c r="B5" s="42"/>
      <c r="C5" s="46" t="s">
        <v>5</v>
      </c>
      <c r="D5" s="61" t="s">
        <v>6</v>
      </c>
      <c r="E5" s="62"/>
      <c r="F5" s="62"/>
      <c r="G5" s="63"/>
      <c r="H5" s="59" t="s">
        <v>7</v>
      </c>
      <c r="I5" s="60"/>
      <c r="K5" s="41" t="s">
        <v>4</v>
      </c>
      <c r="L5" s="42"/>
      <c r="M5" s="46" t="s">
        <v>5</v>
      </c>
      <c r="N5" s="61" t="s">
        <v>6</v>
      </c>
      <c r="O5" s="62"/>
      <c r="P5" s="62"/>
      <c r="Q5" s="63"/>
      <c r="R5" s="59" t="s">
        <v>7</v>
      </c>
      <c r="S5" s="60"/>
    </row>
    <row r="6" spans="1:19" ht="12.75" customHeight="1" thickBot="1">
      <c r="A6" s="48" t="s">
        <v>8</v>
      </c>
      <c r="B6" s="49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25</v>
      </c>
      <c r="B8" s="38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37" t="s">
        <v>36</v>
      </c>
      <c r="L8" s="38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39" t="s">
        <v>26</v>
      </c>
      <c r="B9" s="40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44">
        <f>IF(ISNUMBER(H10),(SIGN(1000*($H10-$R10)+$G10-$Q10)+1)/2,"")</f>
        <v>1</v>
      </c>
      <c r="K9" s="39" t="s">
        <v>31</v>
      </c>
      <c r="L9" s="40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44">
        <f>IF(ISNUMBER($I9),1-$I9,"")</f>
        <v>0</v>
      </c>
    </row>
    <row r="10" spans="1:19" ht="15.75" customHeight="1" thickBot="1">
      <c r="A10" s="50"/>
      <c r="B10" s="5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246</v>
      </c>
      <c r="H10" s="22">
        <v>2</v>
      </c>
      <c r="I10" s="45"/>
      <c r="K10" s="50"/>
      <c r="L10" s="5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213</v>
      </c>
      <c r="R10" s="22">
        <v>0</v>
      </c>
      <c r="S10" s="45"/>
    </row>
    <row r="11" spans="1:19" ht="12.75" customHeight="1" thickBot="1">
      <c r="A11" s="37" t="s">
        <v>27</v>
      </c>
      <c r="B11" s="38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37" t="s">
        <v>32</v>
      </c>
      <c r="L11" s="38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39" t="s">
        <v>28</v>
      </c>
      <c r="B12" s="40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44">
        <f>IF(ISNUMBER(H13),(SIGN(1000*($H13-$R13)+$G13-$Q13)+1)/2,"")</f>
        <v>1</v>
      </c>
      <c r="K12" s="39" t="s">
        <v>33</v>
      </c>
      <c r="L12" s="40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44">
        <f>IF(ISNUMBER($I12),1-$I12,"")</f>
        <v>0</v>
      </c>
    </row>
    <row r="13" spans="1:19" ht="15.75" customHeight="1" thickBot="1">
      <c r="A13" s="50"/>
      <c r="B13" s="67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252</v>
      </c>
      <c r="H13" s="22">
        <v>2</v>
      </c>
      <c r="I13" s="45"/>
      <c r="K13" s="50"/>
      <c r="L13" s="5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236</v>
      </c>
      <c r="R13" s="22">
        <v>0</v>
      </c>
      <c r="S13" s="45"/>
    </row>
    <row r="14" spans="1:19" ht="12.75" customHeight="1" thickBot="1">
      <c r="A14" s="37" t="s">
        <v>29</v>
      </c>
      <c r="B14" s="38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37" t="s">
        <v>35</v>
      </c>
      <c r="L14" s="38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39" t="s">
        <v>30</v>
      </c>
      <c r="B15" s="40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44">
        <f>IF(ISNUMBER(H16),(SIGN(1000*($H16-$R16)+$G16-$Q16)+1)/2,"")</f>
        <v>1</v>
      </c>
      <c r="K15" s="39" t="s">
        <v>34</v>
      </c>
      <c r="L15" s="40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44">
        <f>IF(ISNUMBER($I15),1-$I15,"")</f>
        <v>0</v>
      </c>
    </row>
    <row r="16" spans="1:19" ht="15.75" customHeight="1" thickBot="1">
      <c r="A16" s="50"/>
      <c r="B16" s="5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238</v>
      </c>
      <c r="H16" s="22">
        <v>2</v>
      </c>
      <c r="I16" s="45"/>
      <c r="K16" s="50"/>
      <c r="L16" s="5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217</v>
      </c>
      <c r="R16" s="22">
        <v>0</v>
      </c>
      <c r="S16" s="45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736</v>
      </c>
      <c r="H18" s="31">
        <f>IF(SUM($G$8:$G$16)+SUM($Q$8:$Q$16)&gt;0,SUM(H10,H13,H16),"")</f>
        <v>6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666</v>
      </c>
      <c r="R18" s="31">
        <f>IF(SUM($G$8:$G$16)+SUM($Q$8:$Q$16)&gt;0,SUM(R10,R13,R16),"")</f>
        <v>0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69"/>
      <c r="D20" s="69"/>
      <c r="E20" s="69"/>
      <c r="G20" s="70" t="s">
        <v>16</v>
      </c>
      <c r="H20" s="70"/>
      <c r="I20" s="34">
        <f>IF(ISNUMBER(I$18),SUM(I9,I12,I15,I18),"")</f>
        <v>4</v>
      </c>
      <c r="K20" s="33"/>
      <c r="L20" s="36" t="s">
        <v>18</v>
      </c>
      <c r="M20" s="43"/>
      <c r="N20" s="43"/>
      <c r="O20" s="43"/>
      <c r="Q20" s="70" t="s">
        <v>16</v>
      </c>
      <c r="R20" s="70"/>
      <c r="S20" s="34">
        <f>IF(ISNUMBER(S$18),SUM(S9,S12,S15,S18),"")</f>
        <v>0</v>
      </c>
    </row>
    <row r="21" spans="1:19" ht="18" customHeight="1">
      <c r="A21" s="33"/>
      <c r="B21" s="36" t="s">
        <v>17</v>
      </c>
      <c r="C21" s="68"/>
      <c r="D21" s="68"/>
      <c r="E21" s="68"/>
      <c r="G21" s="35"/>
      <c r="H21" s="35"/>
      <c r="I21" s="35"/>
      <c r="K21" s="33"/>
      <c r="L21" s="36" t="s">
        <v>17</v>
      </c>
      <c r="M21" s="68" t="s">
        <v>21</v>
      </c>
      <c r="N21" s="68"/>
      <c r="O21" s="68"/>
      <c r="Q21" s="35"/>
      <c r="R21" s="35"/>
      <c r="S21" s="35"/>
    </row>
  </sheetData>
  <sheetProtection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2017-08-21T19:11:30Z</dcterms:modified>
  <cp:category/>
  <cp:version/>
  <cp:contentType/>
  <cp:contentStatus/>
</cp:coreProperties>
</file>